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filterPrivacy="1" defaultThemeVersion="124226"/>
  <xr:revisionPtr revIDLastSave="0" documentId="13_ncr:1_{9A256D19-303B-4777-9ED5-B37B567165DD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Calcolo Fabbisogno termico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3" i="1" l="1"/>
  <c r="E23" i="1"/>
  <c r="F9" i="1" l="1"/>
  <c r="F10" i="1" s="1"/>
  <c r="F11" i="1" s="1"/>
  <c r="F14" i="1" s="1"/>
  <c r="F15" i="1" s="1"/>
  <c r="B38" i="1"/>
  <c r="D38" i="1" s="1"/>
  <c r="E38" i="1" s="1"/>
  <c r="F38" i="1" s="1"/>
  <c r="H38" i="1" s="1"/>
  <c r="I38" i="1" s="1"/>
  <c r="B37" i="1"/>
  <c r="D37" i="1" s="1"/>
  <c r="E37" i="1" s="1"/>
  <c r="F37" i="1" s="1"/>
  <c r="H37" i="1" s="1"/>
  <c r="I37" i="1" s="1"/>
  <c r="B36" i="1"/>
  <c r="D36" i="1" s="1"/>
  <c r="E36" i="1" s="1"/>
  <c r="F36" i="1" s="1"/>
  <c r="H36" i="1" s="1"/>
  <c r="I36" i="1" s="1"/>
  <c r="B35" i="1"/>
  <c r="D35" i="1" s="1"/>
  <c r="E35" i="1" s="1"/>
  <c r="F35" i="1" s="1"/>
  <c r="H35" i="1" s="1"/>
  <c r="I35" i="1" s="1"/>
  <c r="B34" i="1"/>
  <c r="D34" i="1" s="1"/>
  <c r="E34" i="1" s="1"/>
  <c r="F34" i="1" s="1"/>
  <c r="H34" i="1" s="1"/>
  <c r="I34" i="1" s="1"/>
  <c r="B33" i="1"/>
  <c r="D33" i="1" s="1"/>
  <c r="E33" i="1" s="1"/>
  <c r="B32" i="1"/>
  <c r="D32" i="1" s="1"/>
  <c r="E32" i="1" s="1"/>
  <c r="B31" i="1"/>
  <c r="D31" i="1" s="1"/>
  <c r="E31" i="1" s="1"/>
  <c r="B30" i="1"/>
  <c r="D30" i="1" s="1"/>
  <c r="E30" i="1" s="1"/>
  <c r="B29" i="1"/>
  <c r="D29" i="1" s="1"/>
  <c r="E29" i="1" s="1"/>
  <c r="B28" i="1"/>
  <c r="D28" i="1" s="1"/>
  <c r="E28" i="1" s="1"/>
  <c r="B27" i="1"/>
  <c r="D27" i="1" s="1"/>
  <c r="E27" i="1" s="1"/>
  <c r="B26" i="1"/>
  <c r="D26" i="1" s="1"/>
  <c r="E26" i="1" s="1"/>
  <c r="B25" i="1"/>
  <c r="D25" i="1" s="1"/>
  <c r="E25" i="1" s="1"/>
  <c r="B24" i="1"/>
  <c r="D24" i="1" s="1"/>
  <c r="E24" i="1" s="1"/>
  <c r="B23" i="1"/>
  <c r="D23" i="1" s="1"/>
  <c r="F28" i="1" l="1"/>
  <c r="H28" i="1" s="1"/>
  <c r="I28" i="1" s="1"/>
  <c r="F33" i="1"/>
  <c r="H33" i="1" s="1"/>
  <c r="I33" i="1" s="1"/>
  <c r="F32" i="1"/>
  <c r="H32" i="1" s="1"/>
  <c r="I32" i="1" s="1"/>
  <c r="F31" i="1"/>
  <c r="H31" i="1" s="1"/>
  <c r="I31" i="1" s="1"/>
  <c r="F30" i="1"/>
  <c r="H30" i="1" s="1"/>
  <c r="I30" i="1" s="1"/>
  <c r="F29" i="1"/>
  <c r="H29" i="1" s="1"/>
  <c r="I29" i="1" s="1"/>
  <c r="F27" i="1"/>
  <c r="H27" i="1" s="1"/>
  <c r="I27" i="1" s="1"/>
  <c r="F26" i="1"/>
  <c r="H26" i="1" s="1"/>
  <c r="I26" i="1" s="1"/>
  <c r="F25" i="1"/>
  <c r="H25" i="1" s="1"/>
  <c r="I25" i="1" s="1"/>
  <c r="F24" i="1"/>
  <c r="H24" i="1" s="1"/>
  <c r="I24" i="1" s="1"/>
  <c r="F23" i="1"/>
  <c r="I23" i="1" s="1"/>
</calcChain>
</file>

<file path=xl/sharedStrings.xml><?xml version="1.0" encoding="utf-8"?>
<sst xmlns="http://schemas.openxmlformats.org/spreadsheetml/2006/main" count="27" uniqueCount="24">
  <si>
    <t>Metri Cubi</t>
  </si>
  <si>
    <t>Metri Quadri</t>
  </si>
  <si>
    <t>Kcal</t>
  </si>
  <si>
    <t>Fabbisogno Termico</t>
  </si>
  <si>
    <t>Dimensioni Casa</t>
  </si>
  <si>
    <t>Watt</t>
  </si>
  <si>
    <t>Kwatt</t>
  </si>
  <si>
    <t>Termosifoni</t>
  </si>
  <si>
    <t>Num. Termosifoni</t>
  </si>
  <si>
    <t>Num. Elementi</t>
  </si>
  <si>
    <t>Altezza Soffitti (m)</t>
  </si>
  <si>
    <t>Coefficiente Termico (Kcal/mc)</t>
  </si>
  <si>
    <t>Dimensione Casa (mq)</t>
  </si>
  <si>
    <t>Paramentri di Input</t>
  </si>
  <si>
    <t>Calcolo Fabbisogno Termico</t>
  </si>
  <si>
    <t>Calcolo Numero Termosifoni</t>
  </si>
  <si>
    <t>Numero di Elementi</t>
  </si>
  <si>
    <t>Numero di Termosifoni</t>
  </si>
  <si>
    <t>Esempio di calcolo del fabbisogno termico e del numero di termosifoni per diversi metri quadri di casa</t>
  </si>
  <si>
    <t>Potenza Singolo Radiatore (Watt)</t>
  </si>
  <si>
    <t>Numero Elementi/Radiatori per ogni Termosifone</t>
  </si>
  <si>
    <t>Fonte: https://www.preventivone.it/blog/calcolo-termosifoni-dimensionamento/</t>
  </si>
  <si>
    <r>
      <t xml:space="preserve">Modificare questa cella </t>
    </r>
    <r>
      <rPr>
        <b/>
        <i/>
        <u/>
        <sz val="9"/>
        <color theme="1"/>
        <rFont val="Calibri"/>
        <family val="2"/>
      </rPr>
      <t>in base alla resa termica di ciscun elemento dato modello ed interasse.</t>
    </r>
    <r>
      <rPr>
        <sz val="9"/>
        <color theme="1"/>
        <rFont val="Calibri"/>
        <family val="2"/>
        <scheme val="minor"/>
      </rPr>
      <t xml:space="preserve"> Inserira Ora resa termica per modello Helyos Evo 500 mm</t>
    </r>
  </si>
  <si>
    <t>Coeff termico medio (per bagni utilizzare 45W). Come indicato nella lezione in PDF questi sono coefficienti medi e il calcolo specifico deve essere fatto da professionisti. Questo file può valere per un primo studio veloce.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</si>
</sst>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.0"/>
    <numFmt numFmtId="165" formatCode="_-* #,##0.0_-;\-* #,##0.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5"/>
      <color rgb="FFFF0000"/>
      <name val="Calibri"/>
      <family val="2"/>
      <scheme val="minor"/>
    </font>
    <font>
      <b/>
      <i/>
      <u/>
      <sz val="9"/>
      <color theme="1"/>
      <name val="Calibri"/>
      <family val="2"/>
    </font>
    <font>
      <sz val="7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164" fontId="0" fillId="0" borderId="0" xfId="0" applyNumberFormat="1"/>
    <xf numFmtId="165" fontId="0" fillId="0" borderId="0" xfId="1" applyNumberFormat="1" applyFont="1"/>
    <xf numFmtId="165" fontId="2" fillId="4" borderId="0" xfId="1" applyNumberFormat="1" applyFont="1" applyFill="1"/>
    <xf numFmtId="0" fontId="2" fillId="3" borderId="0" xfId="0" applyFont="1" applyFill="1"/>
    <xf numFmtId="0" fontId="3" fillId="4" borderId="0" xfId="0" applyFont="1" applyFill="1"/>
    <xf numFmtId="0" fontId="5" fillId="0" borderId="0" xfId="0" applyFont="1"/>
    <xf numFmtId="0" fontId="0" fillId="0" borderId="0" xfId="0" applyAlignment="1">
      <alignment vertical="center"/>
    </xf>
    <xf numFmtId="0" fontId="6" fillId="7" borderId="0" xfId="0" applyFont="1" applyFill="1" applyAlignment="1">
      <alignment vertical="center"/>
    </xf>
    <xf numFmtId="0" fontId="0" fillId="3" borderId="0" xfId="0" applyFont="1" applyFill="1" applyAlignment="1">
      <alignment horizontal="right"/>
    </xf>
    <xf numFmtId="0" fontId="2" fillId="6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0" fillId="7" borderId="0" xfId="0" applyFont="1" applyFill="1" applyAlignment="1">
      <alignment horizontal="right" vertical="center"/>
    </xf>
    <xf numFmtId="0" fontId="2" fillId="4" borderId="0" xfId="0" applyFont="1" applyFill="1" applyAlignment="1">
      <alignment horizontal="center"/>
    </xf>
    <xf numFmtId="0" fontId="2" fillId="5" borderId="0" xfId="0" applyFont="1" applyFill="1" applyAlignment="1">
      <alignment horizontal="center"/>
    </xf>
    <xf numFmtId="0" fontId="2" fillId="7" borderId="0" xfId="0" applyFont="1" applyFill="1" applyAlignment="1">
      <alignment horizontal="center"/>
    </xf>
    <xf numFmtId="0" fontId="0" fillId="3" borderId="0" xfId="0" applyFont="1" applyFill="1" applyAlignment="1">
      <alignment horizontal="right" vertical="center"/>
    </xf>
    <xf numFmtId="0" fontId="3" fillId="4" borderId="0" xfId="0" applyFont="1" applyFill="1" applyAlignment="1">
      <alignment vertical="center"/>
    </xf>
    <xf numFmtId="0" fontId="4" fillId="7" borderId="1" xfId="0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center" vertical="center" wrapText="1"/>
    </xf>
    <xf numFmtId="0" fontId="4" fillId="7" borderId="3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2"/>
  <sheetViews>
    <sheetView tabSelected="1" workbookViewId="0">
      <selection activeCell="H4" sqref="H4:J4"/>
    </sheetView>
  </sheetViews>
  <sheetFormatPr defaultRowHeight="14.5" x14ac:dyDescent="0.35"/>
  <cols>
    <col min="1" max="2" width="16.453125" customWidth="1"/>
    <col min="3" max="3" width="4.7265625" customWidth="1"/>
    <col min="4" max="6" width="16.453125" customWidth="1"/>
    <col min="7" max="7" width="4.7265625" customWidth="1"/>
    <col min="8" max="9" width="16.453125" customWidth="1"/>
  </cols>
  <sheetData>
    <row r="1" spans="1:10" x14ac:dyDescent="0.35">
      <c r="A1" s="11" t="s">
        <v>13</v>
      </c>
      <c r="B1" s="11"/>
      <c r="C1" s="11"/>
      <c r="D1" s="11"/>
      <c r="E1" s="11"/>
      <c r="F1" s="11"/>
    </row>
    <row r="2" spans="1:10" x14ac:dyDescent="0.35">
      <c r="A2" s="9" t="s">
        <v>12</v>
      </c>
      <c r="B2" s="9"/>
      <c r="C2" s="9"/>
      <c r="D2" s="9"/>
      <c r="E2" s="9"/>
      <c r="F2" s="5">
        <v>150</v>
      </c>
    </row>
    <row r="3" spans="1:10" x14ac:dyDescent="0.35">
      <c r="A3" s="9" t="s">
        <v>10</v>
      </c>
      <c r="B3" s="9"/>
      <c r="C3" s="9"/>
      <c r="D3" s="9"/>
      <c r="E3" s="9"/>
      <c r="F3" s="5">
        <v>2.7</v>
      </c>
    </row>
    <row r="4" spans="1:10" ht="36" customHeight="1" x14ac:dyDescent="0.35">
      <c r="A4" s="16" t="s">
        <v>11</v>
      </c>
      <c r="B4" s="16"/>
      <c r="C4" s="16"/>
      <c r="D4" s="16"/>
      <c r="E4" s="16"/>
      <c r="F4" s="17">
        <v>35</v>
      </c>
      <c r="H4" s="21" t="s">
        <v>23</v>
      </c>
      <c r="I4" s="22"/>
      <c r="J4" s="23"/>
    </row>
    <row r="5" spans="1:10" s="7" customFormat="1" ht="56" customHeight="1" x14ac:dyDescent="0.35">
      <c r="A5" s="12" t="s">
        <v>19</v>
      </c>
      <c r="B5" s="12"/>
      <c r="C5" s="12"/>
      <c r="D5" s="12"/>
      <c r="E5" s="12"/>
      <c r="F5" s="8">
        <v>121</v>
      </c>
      <c r="H5" s="18" t="s">
        <v>22</v>
      </c>
      <c r="I5" s="19"/>
      <c r="J5" s="20"/>
    </row>
    <row r="6" spans="1:10" x14ac:dyDescent="0.35">
      <c r="A6" s="9" t="s">
        <v>20</v>
      </c>
      <c r="B6" s="9"/>
      <c r="C6" s="9"/>
      <c r="D6" s="9"/>
      <c r="E6" s="9"/>
      <c r="F6" s="5">
        <v>10</v>
      </c>
    </row>
    <row r="8" spans="1:10" x14ac:dyDescent="0.35">
      <c r="A8" s="14" t="s">
        <v>14</v>
      </c>
      <c r="B8" s="14"/>
      <c r="C8" s="14"/>
      <c r="D8" s="14"/>
      <c r="E8" s="14"/>
      <c r="F8" s="14"/>
    </row>
    <row r="9" spans="1:10" x14ac:dyDescent="0.35">
      <c r="A9" s="9" t="s">
        <v>2</v>
      </c>
      <c r="B9" s="9"/>
      <c r="C9" s="9"/>
      <c r="D9" s="9"/>
      <c r="E9" s="9"/>
      <c r="F9" s="3">
        <f>(F2*F3*F4)</f>
        <v>14175</v>
      </c>
    </row>
    <row r="10" spans="1:10" x14ac:dyDescent="0.35">
      <c r="A10" s="9" t="s">
        <v>6</v>
      </c>
      <c r="B10" s="9"/>
      <c r="C10" s="9"/>
      <c r="D10" s="9"/>
      <c r="E10" s="9"/>
      <c r="F10" s="3">
        <f>F9/862</f>
        <v>16.444315545243619</v>
      </c>
    </row>
    <row r="11" spans="1:10" x14ac:dyDescent="0.35">
      <c r="A11" s="9" t="s">
        <v>5</v>
      </c>
      <c r="B11" s="9"/>
      <c r="C11" s="9"/>
      <c r="D11" s="9"/>
      <c r="E11" s="9"/>
      <c r="F11" s="3">
        <f>F10*1000</f>
        <v>16444.315545243619</v>
      </c>
    </row>
    <row r="13" spans="1:10" x14ac:dyDescent="0.35">
      <c r="A13" s="10" t="s">
        <v>15</v>
      </c>
      <c r="B13" s="10"/>
      <c r="C13" s="10"/>
      <c r="D13" s="10"/>
      <c r="E13" s="10"/>
      <c r="F13" s="10"/>
    </row>
    <row r="14" spans="1:10" x14ac:dyDescent="0.35">
      <c r="A14" s="9" t="s">
        <v>16</v>
      </c>
      <c r="B14" s="9"/>
      <c r="C14" s="9"/>
      <c r="D14" s="9"/>
      <c r="E14" s="9"/>
      <c r="F14" s="3">
        <f>ROUND(F11/F5,0)</f>
        <v>136</v>
      </c>
    </row>
    <row r="15" spans="1:10" x14ac:dyDescent="0.35">
      <c r="A15" s="9" t="s">
        <v>17</v>
      </c>
      <c r="B15" s="9"/>
      <c r="C15" s="9"/>
      <c r="D15" s="9"/>
      <c r="E15" s="9"/>
      <c r="F15" s="3">
        <f>ROUND(F14/F6,0)</f>
        <v>14</v>
      </c>
    </row>
    <row r="19" spans="1:9" x14ac:dyDescent="0.35">
      <c r="A19" s="15" t="s">
        <v>18</v>
      </c>
      <c r="B19" s="15"/>
      <c r="C19" s="15"/>
      <c r="D19" s="15"/>
      <c r="E19" s="15"/>
      <c r="F19" s="15"/>
      <c r="G19" s="15"/>
      <c r="H19" s="15"/>
      <c r="I19" s="15"/>
    </row>
    <row r="21" spans="1:9" x14ac:dyDescent="0.35">
      <c r="A21" s="13" t="s">
        <v>4</v>
      </c>
      <c r="B21" s="13"/>
      <c r="D21" s="14" t="s">
        <v>3</v>
      </c>
      <c r="E21" s="14"/>
      <c r="F21" s="14"/>
      <c r="H21" s="10" t="s">
        <v>7</v>
      </c>
      <c r="I21" s="10"/>
    </row>
    <row r="22" spans="1:9" x14ac:dyDescent="0.35">
      <c r="A22" s="4" t="s">
        <v>1</v>
      </c>
      <c r="B22" s="4" t="s">
        <v>0</v>
      </c>
      <c r="D22" s="4" t="s">
        <v>2</v>
      </c>
      <c r="E22" s="4" t="s">
        <v>6</v>
      </c>
      <c r="F22" s="4" t="s">
        <v>5</v>
      </c>
      <c r="H22" s="4" t="s">
        <v>9</v>
      </c>
      <c r="I22" s="4" t="s">
        <v>8</v>
      </c>
    </row>
    <row r="23" spans="1:9" x14ac:dyDescent="0.35">
      <c r="A23">
        <v>50</v>
      </c>
      <c r="B23">
        <f t="shared" ref="B23:B38" si="0">A23*$F$3</f>
        <v>135</v>
      </c>
      <c r="D23">
        <f t="shared" ref="D23:D38" si="1">B23*$F$4</f>
        <v>4725</v>
      </c>
      <c r="E23" s="1">
        <f>D23/862</f>
        <v>5.4814385150812068</v>
      </c>
      <c r="F23" s="2">
        <f t="shared" ref="F23:F33" si="2">E23*1000</f>
        <v>5481.4385150812068</v>
      </c>
      <c r="H23">
        <f>ROUND(F23/$F$5,0)</f>
        <v>45</v>
      </c>
      <c r="I23">
        <f t="shared" ref="I23:I38" si="3">ROUND(H23/$F$6,0)</f>
        <v>5</v>
      </c>
    </row>
    <row r="24" spans="1:9" x14ac:dyDescent="0.35">
      <c r="A24">
        <v>60</v>
      </c>
      <c r="B24">
        <f t="shared" si="0"/>
        <v>162</v>
      </c>
      <c r="D24">
        <f t="shared" si="1"/>
        <v>5670</v>
      </c>
      <c r="E24" s="1">
        <f t="shared" ref="E24:E33" si="4">D24/862</f>
        <v>6.5777262180974478</v>
      </c>
      <c r="F24" s="2">
        <f t="shared" si="2"/>
        <v>6577.7262180974476</v>
      </c>
      <c r="H24">
        <f t="shared" ref="H24:H38" si="5">ROUND(F24/$F$5,0)</f>
        <v>54</v>
      </c>
      <c r="I24">
        <f t="shared" si="3"/>
        <v>5</v>
      </c>
    </row>
    <row r="25" spans="1:9" x14ac:dyDescent="0.35">
      <c r="A25">
        <v>70</v>
      </c>
      <c r="B25">
        <f t="shared" si="0"/>
        <v>189</v>
      </c>
      <c r="D25">
        <f t="shared" si="1"/>
        <v>6615</v>
      </c>
      <c r="E25" s="1">
        <f t="shared" si="4"/>
        <v>7.6740139211136889</v>
      </c>
      <c r="F25" s="2">
        <f t="shared" si="2"/>
        <v>7674.0139211136884</v>
      </c>
      <c r="H25">
        <f t="shared" si="5"/>
        <v>63</v>
      </c>
      <c r="I25">
        <f t="shared" si="3"/>
        <v>6</v>
      </c>
    </row>
    <row r="26" spans="1:9" x14ac:dyDescent="0.35">
      <c r="A26">
        <v>80</v>
      </c>
      <c r="B26">
        <f t="shared" si="0"/>
        <v>216</v>
      </c>
      <c r="D26">
        <f t="shared" si="1"/>
        <v>7560</v>
      </c>
      <c r="E26" s="1">
        <f t="shared" si="4"/>
        <v>8.7703016241299299</v>
      </c>
      <c r="F26" s="2">
        <f t="shared" si="2"/>
        <v>8770.3016241299301</v>
      </c>
      <c r="H26">
        <f t="shared" si="5"/>
        <v>72</v>
      </c>
      <c r="I26">
        <f t="shared" si="3"/>
        <v>7</v>
      </c>
    </row>
    <row r="27" spans="1:9" x14ac:dyDescent="0.35">
      <c r="A27">
        <v>90</v>
      </c>
      <c r="B27">
        <f t="shared" si="0"/>
        <v>243.00000000000003</v>
      </c>
      <c r="D27">
        <f t="shared" si="1"/>
        <v>8505.0000000000018</v>
      </c>
      <c r="E27" s="1">
        <f t="shared" si="4"/>
        <v>9.8665893271461744</v>
      </c>
      <c r="F27" s="2">
        <f t="shared" si="2"/>
        <v>9866.5893271461737</v>
      </c>
      <c r="H27">
        <f t="shared" si="5"/>
        <v>82</v>
      </c>
      <c r="I27">
        <f t="shared" si="3"/>
        <v>8</v>
      </c>
    </row>
    <row r="28" spans="1:9" x14ac:dyDescent="0.35">
      <c r="A28">
        <v>100</v>
      </c>
      <c r="B28">
        <f t="shared" si="0"/>
        <v>270</v>
      </c>
      <c r="D28">
        <f t="shared" si="1"/>
        <v>9450</v>
      </c>
      <c r="E28" s="1">
        <f t="shared" si="4"/>
        <v>10.962877030162414</v>
      </c>
      <c r="F28" s="2">
        <f t="shared" si="2"/>
        <v>10962.877030162414</v>
      </c>
      <c r="H28">
        <f t="shared" si="5"/>
        <v>91</v>
      </c>
      <c r="I28">
        <f t="shared" si="3"/>
        <v>9</v>
      </c>
    </row>
    <row r="29" spans="1:9" x14ac:dyDescent="0.35">
      <c r="A29">
        <v>110</v>
      </c>
      <c r="B29">
        <f t="shared" si="0"/>
        <v>297</v>
      </c>
      <c r="D29">
        <f t="shared" si="1"/>
        <v>10395</v>
      </c>
      <c r="E29" s="1">
        <f t="shared" si="4"/>
        <v>12.059164733178655</v>
      </c>
      <c r="F29" s="2">
        <f t="shared" si="2"/>
        <v>12059.164733178655</v>
      </c>
      <c r="H29">
        <f t="shared" si="5"/>
        <v>100</v>
      </c>
      <c r="I29">
        <f t="shared" si="3"/>
        <v>10</v>
      </c>
    </row>
    <row r="30" spans="1:9" x14ac:dyDescent="0.35">
      <c r="A30">
        <v>120</v>
      </c>
      <c r="B30">
        <f t="shared" si="0"/>
        <v>324</v>
      </c>
      <c r="D30">
        <f t="shared" si="1"/>
        <v>11340</v>
      </c>
      <c r="E30" s="1">
        <f t="shared" si="4"/>
        <v>13.155452436194896</v>
      </c>
      <c r="F30" s="2">
        <f t="shared" si="2"/>
        <v>13155.452436194895</v>
      </c>
      <c r="H30">
        <f t="shared" si="5"/>
        <v>109</v>
      </c>
      <c r="I30">
        <f t="shared" si="3"/>
        <v>11</v>
      </c>
    </row>
    <row r="31" spans="1:9" x14ac:dyDescent="0.35">
      <c r="A31">
        <v>130</v>
      </c>
      <c r="B31">
        <f t="shared" si="0"/>
        <v>351</v>
      </c>
      <c r="D31">
        <f t="shared" si="1"/>
        <v>12285</v>
      </c>
      <c r="E31" s="1">
        <f t="shared" si="4"/>
        <v>14.251740139211137</v>
      </c>
      <c r="F31" s="2">
        <f t="shared" si="2"/>
        <v>14251.740139211137</v>
      </c>
      <c r="H31">
        <f t="shared" si="5"/>
        <v>118</v>
      </c>
      <c r="I31">
        <f t="shared" si="3"/>
        <v>12</v>
      </c>
    </row>
    <row r="32" spans="1:9" x14ac:dyDescent="0.35">
      <c r="A32">
        <v>140</v>
      </c>
      <c r="B32">
        <f t="shared" si="0"/>
        <v>378</v>
      </c>
      <c r="D32">
        <f t="shared" si="1"/>
        <v>13230</v>
      </c>
      <c r="E32" s="1">
        <f t="shared" si="4"/>
        <v>15.348027842227378</v>
      </c>
      <c r="F32" s="2">
        <f t="shared" si="2"/>
        <v>15348.027842227377</v>
      </c>
      <c r="H32">
        <f t="shared" si="5"/>
        <v>127</v>
      </c>
      <c r="I32">
        <f t="shared" si="3"/>
        <v>13</v>
      </c>
    </row>
    <row r="33" spans="1:9" x14ac:dyDescent="0.35">
      <c r="A33">
        <v>150</v>
      </c>
      <c r="B33">
        <f t="shared" si="0"/>
        <v>405</v>
      </c>
      <c r="D33">
        <f t="shared" si="1"/>
        <v>14175</v>
      </c>
      <c r="E33" s="1">
        <f t="shared" si="4"/>
        <v>16.444315545243619</v>
      </c>
      <c r="F33" s="2">
        <f t="shared" si="2"/>
        <v>16444.315545243619</v>
      </c>
      <c r="H33">
        <f t="shared" si="5"/>
        <v>136</v>
      </c>
      <c r="I33">
        <f t="shared" si="3"/>
        <v>14</v>
      </c>
    </row>
    <row r="34" spans="1:9" x14ac:dyDescent="0.35">
      <c r="A34">
        <v>160</v>
      </c>
      <c r="B34">
        <f t="shared" si="0"/>
        <v>432</v>
      </c>
      <c r="D34">
        <f t="shared" si="1"/>
        <v>15120</v>
      </c>
      <c r="E34" s="1">
        <f t="shared" ref="E34:E38" si="6">D34/862</f>
        <v>17.54060324825986</v>
      </c>
      <c r="F34" s="2">
        <f t="shared" ref="F34:F38" si="7">E34*1000</f>
        <v>17540.60324825986</v>
      </c>
      <c r="H34">
        <f t="shared" si="5"/>
        <v>145</v>
      </c>
      <c r="I34">
        <f t="shared" si="3"/>
        <v>15</v>
      </c>
    </row>
    <row r="35" spans="1:9" x14ac:dyDescent="0.35">
      <c r="A35">
        <v>170</v>
      </c>
      <c r="B35">
        <f t="shared" si="0"/>
        <v>459.00000000000006</v>
      </c>
      <c r="D35">
        <f t="shared" si="1"/>
        <v>16065.000000000002</v>
      </c>
      <c r="E35" s="1">
        <f t="shared" si="6"/>
        <v>18.636890951276104</v>
      </c>
      <c r="F35" s="2">
        <f t="shared" si="7"/>
        <v>18636.890951276106</v>
      </c>
      <c r="H35">
        <f t="shared" si="5"/>
        <v>154</v>
      </c>
      <c r="I35">
        <f t="shared" si="3"/>
        <v>15</v>
      </c>
    </row>
    <row r="36" spans="1:9" x14ac:dyDescent="0.35">
      <c r="A36">
        <v>180</v>
      </c>
      <c r="B36">
        <f t="shared" si="0"/>
        <v>486.00000000000006</v>
      </c>
      <c r="D36">
        <f t="shared" si="1"/>
        <v>17010.000000000004</v>
      </c>
      <c r="E36" s="1">
        <f t="shared" si="6"/>
        <v>19.733178654292349</v>
      </c>
      <c r="F36" s="2">
        <f t="shared" si="7"/>
        <v>19733.178654292347</v>
      </c>
      <c r="H36">
        <f t="shared" si="5"/>
        <v>163</v>
      </c>
      <c r="I36">
        <f t="shared" si="3"/>
        <v>16</v>
      </c>
    </row>
    <row r="37" spans="1:9" x14ac:dyDescent="0.35">
      <c r="A37">
        <v>190</v>
      </c>
      <c r="B37">
        <f t="shared" si="0"/>
        <v>513</v>
      </c>
      <c r="D37">
        <f t="shared" si="1"/>
        <v>17955</v>
      </c>
      <c r="E37" s="1">
        <f t="shared" si="6"/>
        <v>20.829466357308586</v>
      </c>
      <c r="F37" s="2">
        <f t="shared" si="7"/>
        <v>20829.466357308585</v>
      </c>
      <c r="H37">
        <f t="shared" si="5"/>
        <v>172</v>
      </c>
      <c r="I37">
        <f t="shared" si="3"/>
        <v>17</v>
      </c>
    </row>
    <row r="38" spans="1:9" x14ac:dyDescent="0.35">
      <c r="A38">
        <v>200</v>
      </c>
      <c r="B38">
        <f t="shared" si="0"/>
        <v>540</v>
      </c>
      <c r="D38">
        <f t="shared" si="1"/>
        <v>18900</v>
      </c>
      <c r="E38" s="1">
        <f t="shared" si="6"/>
        <v>21.925754060324827</v>
      </c>
      <c r="F38" s="2">
        <f t="shared" si="7"/>
        <v>21925.754060324827</v>
      </c>
      <c r="H38">
        <f t="shared" si="5"/>
        <v>181</v>
      </c>
      <c r="I38">
        <f t="shared" si="3"/>
        <v>18</v>
      </c>
    </row>
    <row r="42" spans="1:9" x14ac:dyDescent="0.35">
      <c r="A42" s="6" t="s">
        <v>21</v>
      </c>
    </row>
  </sheetData>
  <mergeCells count="19">
    <mergeCell ref="A9:E9"/>
    <mergeCell ref="A10:E10"/>
    <mergeCell ref="H4:J4"/>
    <mergeCell ref="A11:E11"/>
    <mergeCell ref="H5:J5"/>
    <mergeCell ref="H21:I21"/>
    <mergeCell ref="A1:F1"/>
    <mergeCell ref="A3:E3"/>
    <mergeCell ref="A4:E4"/>
    <mergeCell ref="A5:E5"/>
    <mergeCell ref="A21:B21"/>
    <mergeCell ref="D21:F21"/>
    <mergeCell ref="A6:E6"/>
    <mergeCell ref="A2:E2"/>
    <mergeCell ref="A13:F13"/>
    <mergeCell ref="A14:E14"/>
    <mergeCell ref="A15:E15"/>
    <mergeCell ref="A19:I19"/>
    <mergeCell ref="A8:F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Calcolo Fabbisogno termico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2017-08-05T13:57:39Z</dcterms:created>
  <dcterms:modified xsi:type="dcterms:W3CDTF">2020-03-24T18:23:38Z</dcterms:modified>
</cp:coreProperties>
</file>